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4055" windowHeight="5835"/>
  </bookViews>
  <sheets>
    <sheet name="MLM vs FMS" sheetId="1" r:id="rId1"/>
    <sheet name="DPW" sheetId="2" r:id="rId2"/>
  </sheets>
  <calcPr calcId="145621"/>
</workbook>
</file>

<file path=xl/calcChain.xml><?xml version="1.0" encoding="utf-8"?>
<calcChain xmlns="http://schemas.openxmlformats.org/spreadsheetml/2006/main">
  <c r="I14" i="1" l="1"/>
  <c r="I9" i="1"/>
  <c r="D4" i="2"/>
  <c r="I13" i="1" l="1"/>
  <c r="I8" i="1"/>
  <c r="D3" i="2"/>
  <c r="I15" i="1" l="1"/>
  <c r="C9" i="2"/>
  <c r="C15" i="2" s="1"/>
  <c r="D12" i="1" s="1"/>
  <c r="D13" i="1" s="1"/>
  <c r="I10" i="1" s="1"/>
</calcChain>
</file>

<file path=xl/sharedStrings.xml><?xml version="1.0" encoding="utf-8"?>
<sst xmlns="http://schemas.openxmlformats.org/spreadsheetml/2006/main" count="36" uniqueCount="31">
  <si>
    <t>DPW (calculated automatically)</t>
  </si>
  <si>
    <t>Wafers needed (calculated automatcally)</t>
  </si>
  <si>
    <t>Inputs</t>
  </si>
  <si>
    <t>d</t>
  </si>
  <si>
    <t>wafer diameter</t>
  </si>
  <si>
    <t>mm</t>
  </si>
  <si>
    <t>S</t>
  </si>
  <si>
    <t>die size in sqmm</t>
  </si>
  <si>
    <t>sqmm</t>
  </si>
  <si>
    <t>Output</t>
  </si>
  <si>
    <t>DPW</t>
  </si>
  <si>
    <t>Note: the result does not take into account saw lines and wafer edge</t>
  </si>
  <si>
    <t>DWW (rounded)</t>
  </si>
  <si>
    <t>Enter wafer and die info:</t>
  </si>
  <si>
    <t>Wafer diameter (mm):</t>
  </si>
  <si>
    <t>Die size (sqmm):</t>
  </si>
  <si>
    <t>Die volume needed:</t>
  </si>
  <si>
    <t>Enter maskset and wafer costs:</t>
  </si>
  <si>
    <t>Full MaskSet Price:</t>
  </si>
  <si>
    <t>Wafer price:</t>
  </si>
  <si>
    <t>Compare costs</t>
  </si>
  <si>
    <t>Masksets</t>
  </si>
  <si>
    <t>Wafers</t>
  </si>
  <si>
    <t>Total MLM project cost</t>
  </si>
  <si>
    <t>Full maskset total cost</t>
  </si>
  <si>
    <t>Full maskset cost</t>
  </si>
  <si>
    <t>MLM cost</t>
  </si>
  <si>
    <t>Compare MLM to full maskset costs</t>
  </si>
  <si>
    <t>Enter data in the red cells (step 1 and 2), and view a price comparison between options (step 3)</t>
  </si>
  <si>
    <t>$</t>
  </si>
  <si>
    <t>note: MLM mask and wafer are calculated automatically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</si>
</sst>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color rgb="FF000000"/>
      <name val="Arial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theme="1" tint="0.249977111117893"/>
      <name val="Calibri"/>
      <family val="2"/>
    </font>
    <font>
      <sz val="10"/>
      <color rgb="FF000000"/>
      <name val="Arial"/>
      <family val="2"/>
    </font>
    <font>
      <sz val="11"/>
      <color rgb="FFC00000"/>
      <name val="Calibri"/>
      <family val="2"/>
    </font>
    <font>
      <b/>
      <sz val="11"/>
      <color rgb="FFC00000"/>
      <name val="Calibri"/>
      <family val="2"/>
    </font>
    <font>
      <sz val="12"/>
      <color theme="0"/>
      <name val="Calibri"/>
      <family val="2"/>
    </font>
    <font>
      <b/>
      <sz val="18"/>
      <color theme="1" tint="0.34998626667073579"/>
      <name val="Calibri"/>
      <family val="2"/>
    </font>
    <font>
      <sz val="18"/>
      <color rgb="FF000000"/>
      <name val="Arial"/>
      <family val="2"/>
    </font>
    <font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</borders>
  <cellStyleXfs count="1">
    <xf numFmtId="0" fontId="0" fillId="0" borderId="0"/>
  </cellStyleXfs>
  <cellXfs count="51"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8" fillId="0" borderId="5" xfId="0" applyFont="1" applyBorder="1" applyAlignment="1">
      <alignment wrapText="1"/>
    </xf>
    <xf numFmtId="0" fontId="10" fillId="0" borderId="0" xfId="0" applyFont="1" applyAlignment="1">
      <alignment wrapText="1"/>
    </xf>
    <xf numFmtId="0" fontId="11" fillId="0" borderId="6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0" fillId="0" borderId="8" xfId="0" applyBorder="1" applyAlignment="1">
      <alignment wrapText="1"/>
    </xf>
    <xf numFmtId="0" fontId="15" fillId="0" borderId="9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21" fillId="0" borderId="0" xfId="0" applyFont="1"/>
    <xf numFmtId="0" fontId="6" fillId="0" borderId="0" xfId="0" applyFont="1" applyBorder="1"/>
    <xf numFmtId="0" fontId="3" fillId="0" borderId="0" xfId="0" applyFont="1" applyBorder="1"/>
    <xf numFmtId="0" fontId="2" fillId="0" borderId="0" xfId="0" applyFont="1" applyBorder="1"/>
    <xf numFmtId="0" fontId="14" fillId="0" borderId="0" xfId="0" applyFont="1" applyBorder="1"/>
    <xf numFmtId="0" fontId="3" fillId="3" borderId="0" xfId="0" applyFont="1" applyFill="1" applyBorder="1"/>
    <xf numFmtId="0" fontId="0" fillId="3" borderId="0" xfId="0" applyFill="1" applyBorder="1" applyAlignment="1">
      <alignment wrapText="1"/>
    </xf>
    <xf numFmtId="0" fontId="6" fillId="3" borderId="0" xfId="0" applyFont="1" applyFill="1" applyBorder="1"/>
    <xf numFmtId="0" fontId="23" fillId="3" borderId="0" xfId="0" applyFont="1" applyFill="1" applyBorder="1"/>
    <xf numFmtId="0" fontId="23" fillId="3" borderId="14" xfId="0" applyFont="1" applyFill="1" applyBorder="1"/>
    <xf numFmtId="0" fontId="23" fillId="3" borderId="15" xfId="0" applyFont="1" applyFill="1" applyBorder="1"/>
    <xf numFmtId="0" fontId="3" fillId="3" borderId="16" xfId="0" applyFont="1" applyFill="1" applyBorder="1"/>
    <xf numFmtId="0" fontId="22" fillId="2" borderId="16" xfId="0" applyFont="1" applyFill="1" applyBorder="1" applyAlignment="1">
      <alignment horizontal="right"/>
    </xf>
    <xf numFmtId="0" fontId="3" fillId="4" borderId="0" xfId="0" applyFont="1" applyFill="1" applyBorder="1"/>
    <xf numFmtId="0" fontId="22" fillId="4" borderId="0" xfId="0" applyFont="1" applyFill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23" fillId="0" borderId="0" xfId="0" applyFont="1" applyBorder="1"/>
    <xf numFmtId="37" fontId="12" fillId="0" borderId="0" xfId="0" applyNumberFormat="1" applyFont="1" applyBorder="1"/>
    <xf numFmtId="37" fontId="7" fillId="0" borderId="0" xfId="0" applyNumberFormat="1" applyFont="1" applyBorder="1"/>
    <xf numFmtId="0" fontId="20" fillId="0" borderId="0" xfId="0" applyFont="1" applyBorder="1"/>
    <xf numFmtId="0" fontId="9" fillId="0" borderId="0" xfId="0" applyFont="1" applyBorder="1"/>
    <xf numFmtId="0" fontId="27" fillId="2" borderId="0" xfId="0" applyFont="1" applyFill="1" applyBorder="1"/>
    <xf numFmtId="0" fontId="25" fillId="0" borderId="18" xfId="0" applyFont="1" applyBorder="1" applyAlignment="1">
      <alignment wrapText="1"/>
    </xf>
    <xf numFmtId="0" fontId="0" fillId="0" borderId="18" xfId="0" applyBorder="1" applyAlignment="1">
      <alignment wrapText="1"/>
    </xf>
    <xf numFmtId="0" fontId="23" fillId="0" borderId="18" xfId="0" applyFont="1" applyBorder="1"/>
    <xf numFmtId="0" fontId="27" fillId="0" borderId="18" xfId="0" applyFont="1" applyFill="1" applyBorder="1"/>
    <xf numFmtId="0" fontId="28" fillId="5" borderId="0" xfId="0" applyFont="1" applyFill="1" applyBorder="1"/>
    <xf numFmtId="0" fontId="31" fillId="6" borderId="17" xfId="0" applyFont="1" applyFill="1" applyBorder="1" applyAlignment="1">
      <alignment horizontal="right"/>
    </xf>
    <xf numFmtId="0" fontId="23" fillId="4" borderId="0" xfId="0" applyFont="1" applyFill="1" applyBorder="1" applyAlignment="1">
      <alignment horizontal="center"/>
    </xf>
    <xf numFmtId="0" fontId="23" fillId="4" borderId="0" xfId="0" applyFont="1" applyFill="1" applyBorder="1" applyAlignment="1"/>
    <xf numFmtId="0" fontId="25" fillId="0" borderId="0" xfId="0" applyFont="1" applyBorder="1" applyAlignment="1">
      <alignment horizontal="center" wrapText="1"/>
    </xf>
    <xf numFmtId="0" fontId="26" fillId="2" borderId="0" xfId="0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3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1038225</xdr:colOff>
      <xdr:row>1</xdr:row>
      <xdr:rowOff>9524</xdr:rowOff>
    </xdr:from>
    <xdr:to>
      <xdr:col>9</xdr:col>
      <xdr:colOff>19049</xdr:colOff>
      <xdr:row>2</xdr:row>
      <xdr:rowOff>180004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937" t="28741" r="1515" b="21737"/>
        <a:stretch/>
      </xdr:blipFill>
      <xdr:spPr>
        <a:xfrm>
          <a:off x="8839200" y="200024"/>
          <a:ext cx="2000249" cy="4657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E23" sqref="E23"/>
    </sheetView>
  </sheetViews>
  <sheetFormatPr defaultColWidth="9.85546875" defaultRowHeight="15" customHeight="1" x14ac:dyDescent="0.2"/>
  <cols>
    <col min="3" max="3" width="39" customWidth="1"/>
    <col min="4" max="4" width="18.28515625" customWidth="1"/>
    <col min="5" max="5" width="20.28515625" customWidth="1"/>
    <col min="8" max="8" width="30.42578125" customWidth="1"/>
    <col min="9" max="9" width="14.85546875" customWidth="1"/>
    <col min="12" max="12" width="18.42578125" customWidth="1"/>
    <col min="13" max="13" width="16" customWidth="1"/>
  </cols>
  <sheetData>
    <row r="1" spans="1:13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3.25" x14ac:dyDescent="0.35">
      <c r="A2" s="15"/>
      <c r="B2" s="15"/>
      <c r="C2" s="47" t="s">
        <v>27</v>
      </c>
      <c r="D2" s="48"/>
      <c r="E2" s="48"/>
      <c r="F2" s="15"/>
      <c r="G2" s="15"/>
      <c r="H2" s="15"/>
      <c r="I2" s="15"/>
      <c r="J2" s="15"/>
      <c r="K2" s="15"/>
      <c r="L2" s="15"/>
      <c r="M2" s="15"/>
    </row>
    <row r="3" spans="1:13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x14ac:dyDescent="0.25">
      <c r="A4" s="15"/>
      <c r="B4" s="15"/>
      <c r="C4" s="49" t="s">
        <v>28</v>
      </c>
      <c r="D4" s="50"/>
      <c r="E4" s="50"/>
      <c r="F4" s="50"/>
      <c r="G4" s="15"/>
      <c r="H4" s="15"/>
      <c r="I4" s="15"/>
      <c r="J4" s="15"/>
      <c r="K4" s="15"/>
      <c r="L4" s="15"/>
      <c r="M4" s="15"/>
    </row>
    <row r="5" spans="1:13" x14ac:dyDescent="0.25">
      <c r="A5" s="15"/>
      <c r="B5" s="15"/>
      <c r="C5" s="18"/>
      <c r="D5" s="18"/>
      <c r="E5" s="15"/>
      <c r="F5" s="15"/>
      <c r="I5" s="18"/>
      <c r="J5" s="15"/>
      <c r="K5" s="15"/>
      <c r="L5" s="15"/>
      <c r="M5" s="15"/>
    </row>
    <row r="6" spans="1:13" ht="19.5" customHeight="1" x14ac:dyDescent="0.35">
      <c r="A6" s="15"/>
      <c r="B6" s="30">
        <v>1</v>
      </c>
      <c r="C6" s="41" t="s">
        <v>13</v>
      </c>
      <c r="D6" s="43" t="s">
        <v>29</v>
      </c>
      <c r="E6" s="17"/>
      <c r="F6" s="15"/>
      <c r="G6" s="30">
        <v>3</v>
      </c>
      <c r="H6" s="41" t="s">
        <v>20</v>
      </c>
      <c r="I6" s="45" t="s">
        <v>29</v>
      </c>
      <c r="J6" s="17"/>
      <c r="K6" s="15"/>
    </row>
    <row r="7" spans="1:13" x14ac:dyDescent="0.25">
      <c r="A7" s="15"/>
      <c r="B7" s="16"/>
      <c r="C7" s="24" t="s">
        <v>14</v>
      </c>
      <c r="D7" s="42">
        <v>300</v>
      </c>
      <c r="E7" s="17"/>
      <c r="F7" s="15"/>
      <c r="G7" s="16"/>
      <c r="H7" s="36" t="s">
        <v>25</v>
      </c>
      <c r="I7" s="36"/>
      <c r="J7" s="17"/>
      <c r="K7" s="15"/>
      <c r="L7" s="15"/>
      <c r="M7" s="15"/>
    </row>
    <row r="8" spans="1:13" x14ac:dyDescent="0.25">
      <c r="A8" s="15"/>
      <c r="B8" s="16"/>
      <c r="C8" s="25" t="s">
        <v>15</v>
      </c>
      <c r="D8" s="42">
        <v>18</v>
      </c>
      <c r="E8" s="17"/>
      <c r="F8" s="15"/>
      <c r="G8" s="16"/>
      <c r="H8" s="37" t="s">
        <v>21</v>
      </c>
      <c r="I8" s="38">
        <f>D16</f>
        <v>80000</v>
      </c>
      <c r="J8" s="17"/>
      <c r="K8" s="15"/>
      <c r="L8" s="15"/>
      <c r="M8" s="15"/>
    </row>
    <row r="9" spans="1:13" x14ac:dyDescent="0.25">
      <c r="A9" s="15"/>
      <c r="B9" s="16"/>
      <c r="C9" s="25" t="s">
        <v>16</v>
      </c>
      <c r="D9" s="42">
        <v>300000</v>
      </c>
      <c r="E9" s="17"/>
      <c r="F9" s="15"/>
      <c r="G9" s="16"/>
      <c r="H9" s="37" t="s">
        <v>22</v>
      </c>
      <c r="I9" s="38">
        <f>(D17*D13)</f>
        <v>64000</v>
      </c>
      <c r="J9" s="17"/>
      <c r="K9" s="15"/>
      <c r="L9" s="15"/>
      <c r="M9" s="15"/>
    </row>
    <row r="10" spans="1:13" x14ac:dyDescent="0.25">
      <c r="A10" s="15"/>
      <c r="B10" s="16"/>
      <c r="C10" s="21"/>
      <c r="D10" s="21"/>
      <c r="E10" s="17"/>
      <c r="F10" s="15"/>
      <c r="G10" s="16"/>
      <c r="H10" s="39" t="s">
        <v>24</v>
      </c>
      <c r="I10" s="40">
        <f>I8+I9</f>
        <v>144000</v>
      </c>
      <c r="J10" s="17"/>
      <c r="K10" s="15"/>
      <c r="L10" s="15"/>
      <c r="M10" s="15"/>
    </row>
    <row r="11" spans="1:13" x14ac:dyDescent="0.25">
      <c r="A11" s="15"/>
      <c r="B11" s="16"/>
      <c r="C11" s="21"/>
      <c r="D11" s="21"/>
      <c r="E11" s="17"/>
      <c r="F11" s="15"/>
      <c r="G11" s="16"/>
      <c r="H11" s="31"/>
      <c r="I11" s="32"/>
      <c r="J11" s="17"/>
      <c r="K11" s="15"/>
      <c r="L11" s="15"/>
      <c r="M11" s="15"/>
    </row>
    <row r="12" spans="1:13" x14ac:dyDescent="0.25">
      <c r="A12" s="15"/>
      <c r="B12" s="16"/>
      <c r="C12" s="26" t="s">
        <v>0</v>
      </c>
      <c r="D12" s="27">
        <f>DPW!C15</f>
        <v>3770</v>
      </c>
      <c r="E12" s="17"/>
      <c r="F12" s="15"/>
      <c r="G12" s="16"/>
      <c r="H12" s="36" t="s">
        <v>26</v>
      </c>
      <c r="I12" s="46" t="s">
        <v>29</v>
      </c>
      <c r="J12" s="17"/>
      <c r="K12" s="15"/>
      <c r="L12" s="15"/>
      <c r="M12" s="15"/>
    </row>
    <row r="13" spans="1:13" x14ac:dyDescent="0.25">
      <c r="A13" s="15"/>
      <c r="B13" s="16"/>
      <c r="C13" s="26" t="s">
        <v>1</v>
      </c>
      <c r="D13" s="27">
        <f>ROUND(D9/D12,0)</f>
        <v>80</v>
      </c>
      <c r="E13" s="17"/>
      <c r="F13" s="15"/>
      <c r="G13" s="16"/>
      <c r="H13" s="37" t="s">
        <v>21</v>
      </c>
      <c r="I13" s="38">
        <f>D16*0.6</f>
        <v>48000</v>
      </c>
      <c r="J13" s="17"/>
      <c r="K13" s="15"/>
      <c r="L13" s="15"/>
      <c r="M13" s="15"/>
    </row>
    <row r="14" spans="1:13" ht="16.5" customHeight="1" x14ac:dyDescent="0.25">
      <c r="A14" s="15"/>
      <c r="B14" s="16"/>
      <c r="C14" s="28"/>
      <c r="D14" s="29"/>
      <c r="E14" s="17"/>
      <c r="F14" s="15"/>
      <c r="G14" s="16"/>
      <c r="H14" s="37" t="s">
        <v>22</v>
      </c>
      <c r="I14" s="38">
        <f>D17*1.6*D13</f>
        <v>102400</v>
      </c>
      <c r="J14" s="17"/>
      <c r="K14" s="15"/>
      <c r="L14" s="15"/>
      <c r="M14" s="15"/>
    </row>
    <row r="15" spans="1:13" ht="15.75" customHeight="1" x14ac:dyDescent="0.35">
      <c r="A15" s="15"/>
      <c r="B15" s="30">
        <v>2</v>
      </c>
      <c r="C15" s="41" t="s">
        <v>17</v>
      </c>
      <c r="D15" s="44" t="s">
        <v>29</v>
      </c>
      <c r="E15" s="17"/>
      <c r="F15" s="15"/>
      <c r="G15" s="16"/>
      <c r="H15" s="39" t="s">
        <v>23</v>
      </c>
      <c r="I15" s="40">
        <f>I13+I14</f>
        <v>150400</v>
      </c>
      <c r="J15" s="17"/>
      <c r="K15" s="15"/>
      <c r="L15" s="15"/>
      <c r="M15" s="15"/>
    </row>
    <row r="16" spans="1:13" x14ac:dyDescent="0.25">
      <c r="A16" s="15"/>
      <c r="B16" s="16"/>
      <c r="C16" s="23" t="s">
        <v>18</v>
      </c>
      <c r="D16" s="42">
        <v>80000</v>
      </c>
      <c r="E16" s="17"/>
      <c r="F16" s="15"/>
      <c r="G16" s="16"/>
      <c r="H16" s="34"/>
      <c r="I16" s="35"/>
      <c r="J16" s="17"/>
      <c r="K16" s="15"/>
      <c r="L16" s="15"/>
      <c r="M16" s="15"/>
    </row>
    <row r="17" spans="1:13" x14ac:dyDescent="0.25">
      <c r="A17" s="15"/>
      <c r="B17" s="16"/>
      <c r="C17" s="23" t="s">
        <v>19</v>
      </c>
      <c r="D17" s="42">
        <v>800</v>
      </c>
      <c r="E17" s="17"/>
      <c r="F17" s="15"/>
      <c r="G17" s="15"/>
      <c r="H17" s="31"/>
      <c r="I17" s="33"/>
      <c r="J17" s="15"/>
      <c r="K17" s="15"/>
      <c r="L17" s="15"/>
      <c r="M17" s="15"/>
    </row>
    <row r="18" spans="1:13" x14ac:dyDescent="0.25">
      <c r="A18" s="15"/>
      <c r="B18" s="16"/>
      <c r="C18" s="20"/>
      <c r="D18" s="22"/>
      <c r="E18" s="17"/>
      <c r="F18" s="15"/>
      <c r="G18" s="15"/>
      <c r="H18" s="15"/>
      <c r="I18" s="15"/>
      <c r="J18" s="15"/>
      <c r="K18" s="15"/>
      <c r="L18" s="15"/>
      <c r="M18" s="15"/>
    </row>
    <row r="19" spans="1:13" x14ac:dyDescent="0.25">
      <c r="A19" s="15"/>
      <c r="B19" s="15"/>
      <c r="C19" s="31" t="s">
        <v>30</v>
      </c>
      <c r="D19" s="19"/>
      <c r="E19" s="15"/>
      <c r="F19" s="15"/>
      <c r="G19" s="15"/>
      <c r="H19" s="15"/>
      <c r="I19" s="15"/>
      <c r="J19" s="15"/>
      <c r="K19" s="15"/>
      <c r="L19" s="15"/>
      <c r="M19" s="15"/>
    </row>
    <row r="20" spans="1:13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</sheetData>
  <mergeCells count="2">
    <mergeCell ref="C2:E2"/>
    <mergeCell ref="C4:F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D3" sqref="D3"/>
    </sheetView>
  </sheetViews>
  <sheetFormatPr defaultColWidth="9.85546875" defaultRowHeight="15" customHeight="1" x14ac:dyDescent="0.2"/>
  <cols>
    <col min="2" max="2" width="59.28515625" bestFit="1" customWidth="1"/>
  </cols>
  <sheetData>
    <row r="1" spans="1:6" x14ac:dyDescent="0.25">
      <c r="A1" s="10" t="s">
        <v>2</v>
      </c>
      <c r="B1" s="9"/>
      <c r="C1" s="9"/>
      <c r="D1" s="9"/>
      <c r="E1" s="9"/>
      <c r="F1" s="9"/>
    </row>
    <row r="2" spans="1:6" x14ac:dyDescent="0.25">
      <c r="A2" s="11"/>
      <c r="B2" s="12"/>
      <c r="C2" s="12"/>
      <c r="D2" s="12"/>
      <c r="E2" s="12"/>
      <c r="F2" s="13"/>
    </row>
    <row r="3" spans="1:6" ht="30" x14ac:dyDescent="0.25">
      <c r="A3" s="1"/>
      <c r="B3" s="6" t="s">
        <v>3</v>
      </c>
      <c r="C3" s="6" t="s">
        <v>4</v>
      </c>
      <c r="D3" s="6">
        <f>'MLM vs FMS'!D7</f>
        <v>300</v>
      </c>
      <c r="E3" s="6" t="s">
        <v>5</v>
      </c>
      <c r="F3" s="3"/>
    </row>
    <row r="4" spans="1:6" ht="30" x14ac:dyDescent="0.25">
      <c r="A4" s="1"/>
      <c r="B4" s="6" t="s">
        <v>6</v>
      </c>
      <c r="C4" s="6" t="s">
        <v>7</v>
      </c>
      <c r="D4" s="6">
        <f>'MLM vs FMS'!D8</f>
        <v>18</v>
      </c>
      <c r="E4" s="6" t="s">
        <v>8</v>
      </c>
      <c r="F4" s="3"/>
    </row>
    <row r="5" spans="1:6" x14ac:dyDescent="0.25">
      <c r="A5" s="14"/>
      <c r="B5" s="10"/>
      <c r="C5" s="10"/>
      <c r="D5" s="10"/>
      <c r="E5" s="10"/>
      <c r="F5" s="5"/>
    </row>
    <row r="6" spans="1:6" ht="15" customHeight="1" x14ac:dyDescent="0.2">
      <c r="A6" s="4"/>
      <c r="B6" s="4"/>
      <c r="C6" s="4"/>
      <c r="D6" s="4"/>
      <c r="E6" s="4"/>
      <c r="F6" s="4"/>
    </row>
    <row r="8" spans="1:6" x14ac:dyDescent="0.25">
      <c r="A8" s="10" t="s">
        <v>9</v>
      </c>
      <c r="B8" s="9"/>
      <c r="C8" s="9"/>
      <c r="D8" s="9"/>
      <c r="E8" s="9"/>
      <c r="F8" s="9"/>
    </row>
    <row r="9" spans="1:6" x14ac:dyDescent="0.25">
      <c r="A9" s="7"/>
      <c r="B9" s="8" t="s">
        <v>10</v>
      </c>
      <c r="C9" s="8">
        <f>(D3*PI())*((D3/(4*D4))-(1/SQRT((2*D4))))</f>
        <v>3769.9111843077517</v>
      </c>
      <c r="D9" s="8"/>
      <c r="E9" s="8"/>
      <c r="F9" s="2"/>
    </row>
    <row r="10" spans="1:6" ht="15" customHeight="1" x14ac:dyDescent="0.2">
      <c r="A10" s="4"/>
      <c r="B10" s="4"/>
      <c r="C10" s="4"/>
      <c r="D10" s="4"/>
      <c r="E10" s="4"/>
      <c r="F10" s="4"/>
    </row>
    <row r="11" spans="1:6" ht="15" customHeight="1" x14ac:dyDescent="0.2">
      <c r="B11" t="s">
        <v>11</v>
      </c>
    </row>
    <row r="12" spans="1:6" x14ac:dyDescent="0.25">
      <c r="A12" s="15"/>
      <c r="B12" s="15"/>
      <c r="C12" s="15"/>
      <c r="D12" s="15"/>
      <c r="E12" s="15"/>
      <c r="F12" s="15"/>
    </row>
    <row r="13" spans="1:6" x14ac:dyDescent="0.25">
      <c r="A13" s="15"/>
      <c r="B13" s="15"/>
      <c r="C13" s="15"/>
      <c r="D13" s="15"/>
      <c r="E13" s="15"/>
      <c r="F13" s="15"/>
    </row>
    <row r="14" spans="1:6" x14ac:dyDescent="0.25">
      <c r="A14" s="15"/>
      <c r="B14" s="15"/>
      <c r="C14" s="15"/>
      <c r="D14" s="15"/>
      <c r="E14" s="15"/>
      <c r="F14" s="15"/>
    </row>
    <row r="15" spans="1:6" x14ac:dyDescent="0.25">
      <c r="A15" s="15"/>
      <c r="B15" s="15" t="s">
        <v>12</v>
      </c>
      <c r="C15" s="15">
        <f>ROUND(C9,0)</f>
        <v>3770</v>
      </c>
      <c r="D15" s="15"/>
      <c r="E15" s="15"/>
      <c r="F15" s="15"/>
    </row>
    <row r="16" spans="1:6" x14ac:dyDescent="0.25">
      <c r="A16" s="15"/>
      <c r="B16" s="15"/>
      <c r="C16" s="15"/>
      <c r="D16" s="15"/>
      <c r="E16" s="15"/>
      <c r="F16" s="15"/>
    </row>
    <row r="17" spans="1:6" x14ac:dyDescent="0.25">
      <c r="A17" s="15"/>
      <c r="B17" s="15"/>
      <c r="C17" s="15"/>
      <c r="D17" s="15"/>
      <c r="E17" s="15"/>
      <c r="F17" s="15"/>
    </row>
    <row r="18" spans="1:6" x14ac:dyDescent="0.25">
      <c r="A18" s="15"/>
      <c r="B18" s="15"/>
      <c r="C18" s="15"/>
      <c r="D18" s="15"/>
      <c r="E18" s="15"/>
      <c r="F18" s="15"/>
    </row>
    <row r="19" spans="1:6" x14ac:dyDescent="0.25">
      <c r="A19" s="15"/>
      <c r="B19" s="15"/>
      <c r="C19" s="15"/>
      <c r="D19" s="15"/>
      <c r="E19" s="15"/>
      <c r="F19" s="15"/>
    </row>
    <row r="20" spans="1:6" x14ac:dyDescent="0.25">
      <c r="A20" s="15"/>
      <c r="B20" s="15"/>
      <c r="C20" s="15"/>
      <c r="D20" s="15"/>
      <c r="E20" s="15"/>
      <c r="F20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MLM vs FMS</vt:lpstr>
      <vt:lpstr>DPW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Shimon</dc:creator>
  <cp:lastModifiedBy>Shimon</cp:lastModifiedBy>
  <dcterms:created xsi:type="dcterms:W3CDTF">2013-11-04T15:36:29Z</dcterms:created>
  <dcterms:modified xsi:type="dcterms:W3CDTF">2013-11-05T15:08:21Z</dcterms:modified>
</cp:coreProperties>
</file>